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rdbirddeu-my.sharepoint.com/personal/liff_twobirds_com1/Documents/Desktop/VUL/"/>
    </mc:Choice>
  </mc:AlternateContent>
  <xr:revisionPtr revIDLastSave="268" documentId="14_{F716BC2B-CAFD-4D27-A965-1CAA09C06F53}" xr6:coauthVersionLast="47" xr6:coauthVersionMax="47" xr10:uidLastSave="{BAAFB878-02AA-4EE1-8B8F-C8277A480568}"/>
  <bookViews>
    <workbookView xWindow="57480" yWindow="-120" windowWidth="29040" windowHeight="15720" xr2:uid="{16801722-5A6F-468A-A313-EEDE04457CF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E33" i="1"/>
  <c r="D43" i="1" s="1"/>
  <c r="E35" i="1"/>
  <c r="E34" i="1"/>
  <c r="E32" i="1"/>
  <c r="G29" i="1"/>
  <c r="G28" i="1"/>
  <c r="G27" i="1"/>
  <c r="G26" i="1"/>
  <c r="G25" i="1"/>
  <c r="G24" i="1"/>
  <c r="G23" i="1"/>
  <c r="G22" i="1"/>
  <c r="G21" i="1"/>
  <c r="G20" i="1"/>
  <c r="G19" i="1"/>
  <c r="G18" i="1"/>
  <c r="F14" i="1"/>
  <c r="F13" i="1"/>
  <c r="F12" i="1"/>
  <c r="F9" i="1"/>
  <c r="F8" i="1"/>
  <c r="D42" i="1" s="1"/>
  <c r="D44" i="1" l="1"/>
  <c r="D45" i="1" l="1"/>
  <c r="D46" i="1" s="1"/>
</calcChain>
</file>

<file path=xl/sharedStrings.xml><?xml version="1.0" encoding="utf-8"?>
<sst xmlns="http://schemas.openxmlformats.org/spreadsheetml/2006/main" count="102" uniqueCount="84">
  <si>
    <t>Bieter:</t>
  </si>
  <si>
    <t>Offenes Verfahren "Überlassung Standardsoftware IdentityManager" 
Vergabenummer: ILB-2026-186</t>
  </si>
  <si>
    <t>Tabelle 1: One Identity Manager (IAM) – Grundlaufzeit 36 Monate</t>
  </si>
  <si>
    <t>Pos.</t>
  </si>
  <si>
    <t>Leistung</t>
  </si>
  <si>
    <t>Einheit</t>
  </si>
  <si>
    <t>Menge</t>
  </si>
  <si>
    <t>Monatlicher Einzelpreis (netto, EUR)</t>
  </si>
  <si>
    <t>Gesamtpreis Grundlaufzeit 36 Monate (netto, EUR)</t>
  </si>
  <si>
    <t xml:space="preserve">One Identity Manager Base Engine, SaaS, private Instanz, EU-RZ, inkl. Produktions- und Testinstanz, inkl. Standardsupport; Laufzeit: 36 Monate ab Bereitstellung (Testinstanz 01.02.2027, Produktionsinstanz auf Abruf voraussichtlich 01.03.2027) </t>
  </si>
  <si>
    <t>Lizenzen (named user)</t>
  </si>
  <si>
    <t>Einmaliger Setup-/Bereitstellungspreis (falls gesondert)</t>
  </si>
  <si>
    <t>pauschal</t>
  </si>
  <si>
    <t>1.1</t>
  </si>
  <si>
    <t>1.2</t>
  </si>
  <si>
    <t>Tabelle 2: One Identity Safeguard PASM – Grundlaufzeit 36 Monate</t>
  </si>
  <si>
    <t xml:space="preserve">One Identity Safeguard PASM, SaaS, private Instanz, EU-RZ, inkl. Produktions- und Testinstanz, inkl. Standardsupport; 50 Admin User </t>
  </si>
  <si>
    <t>Lizenzen (Admin User)</t>
  </si>
  <si>
    <t xml:space="preserve">One Identity Safeguard PASM – Assets </t>
  </si>
  <si>
    <t>Assets</t>
  </si>
  <si>
    <t>2.1</t>
  </si>
  <si>
    <t>2.2.</t>
  </si>
  <si>
    <t>2.3</t>
  </si>
  <si>
    <t>Tabelle 3: Konnektoren – jeweilige Laufzeit gemäß Leistungsbeschreibung</t>
  </si>
  <si>
    <t>Konnektor</t>
  </si>
  <si>
    <t>Laufzeit von</t>
  </si>
  <si>
    <t>Laufzeit bis</t>
  </si>
  <si>
    <t>Laufzeit in Monaten</t>
  </si>
  <si>
    <t>Monatlicher Preis (netto, EUR)</t>
  </si>
  <si>
    <t>Gesamtpreis (netto, EUR)</t>
  </si>
  <si>
    <t xml:space="preserve">Active Directory (On-Prem) </t>
  </si>
  <si>
    <t xml:space="preserve">Microsoft EntraID </t>
  </si>
  <si>
    <t xml:space="preserve">Verzeichnisdienste (Typ eDirectory) </t>
  </si>
  <si>
    <t xml:space="preserve">Lotus Notes </t>
  </si>
  <si>
    <t xml:space="preserve">M365 (Exchange Online, Teams, SharePoint Online) </t>
  </si>
  <si>
    <t xml:space="preserve">SAP (on premise) </t>
  </si>
  <si>
    <t xml:space="preserve">SAP CIS </t>
  </si>
  <si>
    <t xml:space="preserve">Workday </t>
  </si>
  <si>
    <t xml:space="preserve">SIEM (CrowdStrike) </t>
  </si>
  <si>
    <t xml:space="preserve">ServiceNow </t>
  </si>
  <si>
    <t xml:space="preserve">LDAP </t>
  </si>
  <si>
    <t xml:space="preserve">CSV </t>
  </si>
  <si>
    <t xml:space="preserve">REST API / API 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</si>
  <si>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</si>
  <si>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</si>
  <si>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</si>
  <si>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</si>
  <si>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</si>
  <si>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</si>
  <si>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</si>
  <si>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</si>
  <si>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</si>
  <si>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</si>
  <si>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</si>
  <si>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</si>
  <si>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</si>
  <si>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Tabelle 4: Verlängerungsoption (+12 Monate) – Optionaler Abruf</t>
  </si>
  <si>
    <t>Gesamtpreis Option 12 Monate (netto, EUR)</t>
  </si>
  <si>
    <t xml:space="preserve">One Identity Manager – Verlängerungsoption 12 Monate </t>
  </si>
  <si>
    <t xml:space="preserve">One Identity Safeguard PASM Admin User – Verlängerungsoption 12 Monate </t>
  </si>
  <si>
    <t xml:space="preserve">One Identity Safeguard PASM Assets – Verlängerungsoption 12 Monate </t>
  </si>
  <si>
    <t>Konnektoren (alle) – Verlängerungsoption 12 Monate</t>
  </si>
  <si>
    <t>4.1</t>
  </si>
  <si>
    <t>4.2</t>
  </si>
  <si>
    <t>4.3</t>
  </si>
  <si>
    <t>4.4</t>
  </si>
  <si>
    <t>pauschal gemäß Pos. 3.1–3.13</t>
  </si>
  <si>
    <t>Tabelle 5: Nachkaufoption (bis zu 20 %) – Einheitspreis je Lizenz</t>
  </si>
  <si>
    <t>Max. Zusatzmenge</t>
  </si>
  <si>
    <t xml:space="preserve">One Identity Manager – zusätzliche Lizenzen (Nachkauf bis zu 20 %) </t>
  </si>
  <si>
    <t>Lizenz/Monat</t>
  </si>
  <si>
    <t xml:space="preserve">bis zu 300 </t>
  </si>
  <si>
    <t xml:space="preserve">One Identity Safeguard PASM Admin User – Nachkauf bis zu 20 % </t>
  </si>
  <si>
    <t xml:space="preserve">bis zu 10 </t>
  </si>
  <si>
    <t>5.1</t>
  </si>
  <si>
    <t>5.2</t>
  </si>
  <si>
    <t>Angebotsgesamtpreis</t>
  </si>
  <si>
    <t>Betrag (netto, EUR)</t>
  </si>
  <si>
    <t>Grundlaufzeit gesamt (Pos. 1.1–3.13)</t>
  </si>
  <si>
    <t>zzgl. Verlängerungsoption (Pos. 4.1–4.4) – optional</t>
  </si>
  <si>
    <t>Angebotsgesamtpreis (netto, EUR)</t>
  </si>
  <si>
    <t>Angebotsgesamtpreis (brutto, EUR)</t>
  </si>
  <si>
    <t>19 % USt.</t>
  </si>
  <si>
    <r>
      <rPr>
        <b/>
        <sz val="10"/>
        <color rgb="FF000000"/>
        <rFont val="Arial"/>
      </rPr>
      <t>Hinweis:</t>
    </r>
    <r>
      <rPr>
        <sz val="10"/>
        <color rgb="FF000000"/>
        <rFont val="Arial"/>
      </rPr>
      <t xml:space="preserve"> 
</t>
    </r>
    <r>
      <rPr>
        <b/>
        <sz val="10"/>
        <color rgb="FF000000"/>
        <rFont val="Arial"/>
      </rPr>
      <t xml:space="preserve">(1) </t>
    </r>
    <r>
      <rPr>
        <sz val="10"/>
        <color rgb="FF000000"/>
        <rFont val="Arial"/>
      </rPr>
      <t xml:space="preserve">Es sind alle grau hinterlegten Felder vom Bieter auszufüllen.
</t>
    </r>
    <r>
      <rPr>
        <b/>
        <sz val="10"/>
        <color rgb="FF000000"/>
        <rFont val="Arial"/>
        <family val="2"/>
      </rPr>
      <t>(2)</t>
    </r>
    <r>
      <rPr>
        <sz val="10"/>
        <color rgb="FF000000"/>
        <rFont val="Arial"/>
      </rPr>
      <t xml:space="preserve"> Alle Preise sind als Nettopreise (ohne Umsatzsteuer) anzugeben.
</t>
    </r>
    <r>
      <rPr>
        <b/>
        <sz val="10"/>
        <color rgb="FF000000"/>
        <rFont val="Arial"/>
        <family val="2"/>
      </rPr>
      <t>(3)</t>
    </r>
    <r>
      <rPr>
        <sz val="10"/>
        <color rgb="FF000000"/>
        <rFont val="Arial"/>
      </rPr>
      <t xml:space="preserve"> Die Bereitstellung und Abrechnung der Produktionsumgebung erfolgen bedarfsgerecht auf schriftlichen Abruf durch den AG (voraussichtlich zum 01.03.2027).
</t>
    </r>
    <r>
      <rPr>
        <b/>
        <sz val="10"/>
        <color rgb="FF000000"/>
        <rFont val="Arial"/>
        <family val="2"/>
      </rPr>
      <t xml:space="preserve">(4) </t>
    </r>
    <r>
      <rPr>
        <sz val="10"/>
        <color rgb="FF000000"/>
        <rFont val="Arial"/>
      </rPr>
      <t xml:space="preserve">Die ILB behält sich vor, zusätzliche Lizenzen bis zu 20 % der Ausgangsmenge nachzukaufen. Eine Abnahmeverpflichtung besteht nur für die Mindestmenge von 1.500 Lizenzen (IAM) bzw. 50 Lizenzen (PAM).
</t>
    </r>
    <r>
      <rPr>
        <b/>
        <sz val="10"/>
        <color rgb="FF000000"/>
        <rFont val="Arial"/>
        <family val="2"/>
      </rPr>
      <t xml:space="preserve">(5) </t>
    </r>
    <r>
      <rPr>
        <sz val="10"/>
        <color rgb="FF000000"/>
        <rFont val="Arial"/>
        <family val="2"/>
      </rPr>
      <t>Wertungsrelevant ist der Angebotsgesamtpreis inkl. USt.(</t>
    </r>
    <r>
      <rPr>
        <b/>
        <sz val="10"/>
        <color rgb="FF000000"/>
        <rFont val="Arial"/>
        <family val="2"/>
      </rPr>
      <t>brutto).</t>
    </r>
    <r>
      <rPr>
        <sz val="10"/>
        <color rgb="FF000000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</si>
</sst>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5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6" xfId="0" applyFont="1" applyFill="1" applyBorder="1" applyAlignment="1">
      <alignment horizontal="left" vertical="center"/>
    </xf>
    <xf numFmtId="0" fontId="1" fillId="7" borderId="7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16" fontId="5" fillId="0" borderId="9" xfId="0" quotePrefix="1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vertical="center" wrapText="1"/>
    </xf>
    <xf numFmtId="164" fontId="5" fillId="6" borderId="18" xfId="0" applyNumberFormat="1" applyFont="1" applyFill="1" applyBorder="1" applyAlignment="1">
      <alignment horizontal="center" vertical="center" wrapText="1"/>
    </xf>
    <xf numFmtId="164" fontId="5" fillId="6" borderId="10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4" fillId="5" borderId="10" xfId="0" applyFont="1" applyFill="1" applyBorder="1" applyAlignment="1">
      <alignment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0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164" fontId="5" fillId="6" borderId="19" xfId="0" applyNumberFormat="1" applyFont="1" applyFill="1" applyBorder="1" applyAlignment="1">
      <alignment horizontal="center" vertical="center" wrapText="1"/>
    </xf>
    <xf numFmtId="164" fontId="5" fillId="6" borderId="8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center" wrapText="1"/>
    </xf>
    <xf numFmtId="164" fontId="4" fillId="9" borderId="21" xfId="0" applyNumberFormat="1" applyFont="1" applyFill="1" applyBorder="1" applyAlignment="1">
      <alignment horizontal="center" vertical="center" wrapText="1"/>
    </xf>
    <xf numFmtId="164" fontId="4" fillId="9" borderId="22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164" fontId="4" fillId="6" borderId="23" xfId="0" applyNumberFormat="1" applyFont="1" applyFill="1" applyBorder="1" applyAlignment="1">
      <alignment horizontal="center" vertical="center" wrapText="1"/>
    </xf>
    <xf numFmtId="164" fontId="4" fillId="6" borderId="24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4" fontId="4" fillId="6" borderId="21" xfId="0" applyNumberFormat="1" applyFont="1" applyFill="1" applyBorder="1" applyAlignment="1">
      <alignment horizontal="center" vertical="center" wrapText="1"/>
    </xf>
    <xf numFmtId="164" fontId="4" fillId="6" borderId="2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A51EF-BEB2-4CA3-B17D-69014C87D8A4}">
  <dimension ref="A1:G46"/>
  <sheetViews>
    <sheetView tabSelected="1" zoomScaleNormal="100" workbookViewId="0">
      <selection activeCell="E8" sqref="E8"/>
    </sheetView>
  </sheetViews>
  <sheetFormatPr defaultColWidth="9.140625" defaultRowHeight="12.75" x14ac:dyDescent="0.2"/>
  <cols>
    <col min="1" max="1" width="20.5703125" customWidth="1"/>
    <col min="2" max="2" width="23.140625" customWidth="1"/>
    <col min="3" max="3" width="21.85546875" customWidth="1"/>
    <col min="4" max="4" width="23" customWidth="1"/>
    <col min="5" max="5" width="33.140625" customWidth="1"/>
    <col min="6" max="6" width="34" customWidth="1"/>
    <col min="7" max="7" width="13.5703125" customWidth="1"/>
  </cols>
  <sheetData>
    <row r="1" spans="1:7" x14ac:dyDescent="0.2">
      <c r="A1" s="29" t="s">
        <v>1</v>
      </c>
      <c r="B1" s="30"/>
      <c r="C1" s="30"/>
      <c r="D1" s="30"/>
      <c r="E1" s="30"/>
      <c r="F1" s="30"/>
    </row>
    <row r="2" spans="1:7" ht="36.75" customHeight="1" x14ac:dyDescent="0.2">
      <c r="A2" s="31"/>
      <c r="B2" s="32"/>
      <c r="C2" s="32"/>
      <c r="D2" s="32"/>
      <c r="E2" s="32"/>
      <c r="F2" s="32"/>
    </row>
    <row r="3" spans="1:7" x14ac:dyDescent="0.2">
      <c r="A3" s="33" t="s">
        <v>0</v>
      </c>
      <c r="B3" s="34"/>
      <c r="C3" s="35"/>
      <c r="D3" s="35"/>
      <c r="E3" s="35"/>
      <c r="F3" s="35"/>
    </row>
    <row r="4" spans="1:7" x14ac:dyDescent="0.2">
      <c r="A4" s="36" t="s">
        <v>83</v>
      </c>
      <c r="B4" s="37"/>
      <c r="C4" s="37"/>
      <c r="D4" s="37"/>
      <c r="E4" s="37"/>
      <c r="F4" s="37"/>
    </row>
    <row r="5" spans="1:7" ht="96.75" customHeight="1" x14ac:dyDescent="0.2">
      <c r="A5" s="38"/>
      <c r="B5" s="39"/>
      <c r="C5" s="39"/>
      <c r="D5" s="39"/>
      <c r="E5" s="39"/>
      <c r="F5" s="39"/>
    </row>
    <row r="6" spans="1:7" ht="27.95" customHeight="1" thickBot="1" x14ac:dyDescent="0.25">
      <c r="A6" s="55" t="s">
        <v>2</v>
      </c>
      <c r="B6" s="56"/>
      <c r="C6" s="56"/>
      <c r="D6" s="56"/>
      <c r="E6" s="56"/>
      <c r="F6" s="56"/>
      <c r="G6" s="57"/>
    </row>
    <row r="7" spans="1:7" ht="31.5" customHeight="1" thickBot="1" x14ac:dyDescent="0.25">
      <c r="A7" s="19" t="s">
        <v>3</v>
      </c>
      <c r="B7" s="20" t="s">
        <v>4</v>
      </c>
      <c r="C7" s="20" t="s">
        <v>5</v>
      </c>
      <c r="D7" s="20" t="s">
        <v>6</v>
      </c>
      <c r="E7" s="20" t="s">
        <v>7</v>
      </c>
      <c r="F7" s="21" t="s">
        <v>8</v>
      </c>
      <c r="G7" s="22"/>
    </row>
    <row r="8" spans="1:7" ht="153.75" thickBot="1" x14ac:dyDescent="0.25">
      <c r="A8" s="5" t="s">
        <v>13</v>
      </c>
      <c r="B8" s="14" t="s">
        <v>9</v>
      </c>
      <c r="C8" s="14" t="s">
        <v>10</v>
      </c>
      <c r="D8" s="15">
        <v>1500</v>
      </c>
      <c r="E8" s="1">
        <v>0</v>
      </c>
      <c r="F8" s="23">
        <f>E8*D8</f>
        <v>0</v>
      </c>
      <c r="G8" s="24"/>
    </row>
    <row r="9" spans="1:7" ht="39" thickBot="1" x14ac:dyDescent="0.25">
      <c r="A9" s="5" t="s">
        <v>14</v>
      </c>
      <c r="B9" s="6" t="s">
        <v>11</v>
      </c>
      <c r="C9" s="6" t="s">
        <v>12</v>
      </c>
      <c r="D9" s="6">
        <v>1</v>
      </c>
      <c r="E9" s="1">
        <v>0</v>
      </c>
      <c r="F9" s="23">
        <f>E9*D9</f>
        <v>0</v>
      </c>
      <c r="G9" s="24"/>
    </row>
    <row r="10" spans="1:7" ht="37.5" customHeight="1" thickBot="1" x14ac:dyDescent="0.25">
      <c r="A10" s="7" t="s">
        <v>15</v>
      </c>
      <c r="B10" s="8"/>
      <c r="C10" s="8"/>
      <c r="D10" s="8"/>
      <c r="E10" s="8"/>
      <c r="F10" s="25"/>
      <c r="G10" s="26"/>
    </row>
    <row r="11" spans="1:7" ht="34.5" customHeight="1" thickBot="1" x14ac:dyDescent="0.25">
      <c r="A11" s="19" t="s">
        <v>3</v>
      </c>
      <c r="B11" s="20" t="s">
        <v>4</v>
      </c>
      <c r="C11" s="20" t="s">
        <v>5</v>
      </c>
      <c r="D11" s="20" t="s">
        <v>6</v>
      </c>
      <c r="E11" s="20" t="s">
        <v>7</v>
      </c>
      <c r="F11" s="21" t="s">
        <v>8</v>
      </c>
      <c r="G11" s="22"/>
    </row>
    <row r="12" spans="1:7" ht="90" thickBot="1" x14ac:dyDescent="0.25">
      <c r="A12" s="6" t="s">
        <v>20</v>
      </c>
      <c r="B12" s="6" t="s">
        <v>16</v>
      </c>
      <c r="C12" s="6" t="s">
        <v>17</v>
      </c>
      <c r="D12" s="6">
        <v>50</v>
      </c>
      <c r="E12" s="1">
        <v>0</v>
      </c>
      <c r="F12" s="23">
        <f t="shared" ref="F12:F14" si="0">E12*D12</f>
        <v>0</v>
      </c>
      <c r="G12" s="24"/>
    </row>
    <row r="13" spans="1:7" ht="26.25" thickBot="1" x14ac:dyDescent="0.25">
      <c r="A13" s="6" t="s">
        <v>21</v>
      </c>
      <c r="B13" s="6" t="s">
        <v>18</v>
      </c>
      <c r="C13" s="6" t="s">
        <v>19</v>
      </c>
      <c r="D13" s="6">
        <v>500</v>
      </c>
      <c r="E13" s="1">
        <v>0</v>
      </c>
      <c r="F13" s="23">
        <f t="shared" si="0"/>
        <v>0</v>
      </c>
      <c r="G13" s="24"/>
    </row>
    <row r="14" spans="1:7" ht="63" customHeight="1" thickBot="1" x14ac:dyDescent="0.25">
      <c r="A14" s="6" t="s">
        <v>22</v>
      </c>
      <c r="B14" s="6" t="s">
        <v>11</v>
      </c>
      <c r="C14" s="6" t="s">
        <v>12</v>
      </c>
      <c r="D14" s="6">
        <v>1</v>
      </c>
      <c r="E14" s="1">
        <v>0</v>
      </c>
      <c r="F14" s="23">
        <f t="shared" si="0"/>
        <v>0</v>
      </c>
      <c r="G14" s="24"/>
    </row>
    <row r="15" spans="1:7" ht="37.5" customHeight="1" thickBot="1" x14ac:dyDescent="0.25">
      <c r="A15" s="7" t="s">
        <v>23</v>
      </c>
      <c r="B15" s="8"/>
      <c r="C15" s="8"/>
      <c r="D15" s="8"/>
      <c r="E15" s="8"/>
      <c r="F15" s="27"/>
      <c r="G15" s="28"/>
    </row>
    <row r="16" spans="1:7" ht="26.25" thickBot="1" x14ac:dyDescent="0.25">
      <c r="A16" s="10" t="s">
        <v>3</v>
      </c>
      <c r="B16" s="16" t="s">
        <v>24</v>
      </c>
      <c r="C16" s="16" t="s">
        <v>25</v>
      </c>
      <c r="D16" s="16" t="s">
        <v>26</v>
      </c>
      <c r="E16" s="16" t="s">
        <v>27</v>
      </c>
      <c r="F16" s="16" t="s">
        <v>28</v>
      </c>
      <c r="G16" s="16" t="s">
        <v>29</v>
      </c>
    </row>
    <row r="17" spans="1:7" ht="26.25" thickBot="1" x14ac:dyDescent="0.25">
      <c r="A17" s="5" t="s">
        <v>43</v>
      </c>
      <c r="B17" s="14" t="s">
        <v>30</v>
      </c>
      <c r="C17" s="17">
        <v>46447</v>
      </c>
      <c r="D17" s="17">
        <v>47573</v>
      </c>
      <c r="E17" s="14">
        <v>37</v>
      </c>
      <c r="F17" s="1">
        <v>0</v>
      </c>
      <c r="G17" s="13">
        <f>F17*E17</f>
        <v>0</v>
      </c>
    </row>
    <row r="18" spans="1:7" ht="13.5" thickBot="1" x14ac:dyDescent="0.25">
      <c r="A18" s="5" t="s">
        <v>44</v>
      </c>
      <c r="B18" s="6" t="s">
        <v>31</v>
      </c>
      <c r="C18" s="18">
        <v>46447</v>
      </c>
      <c r="D18" s="18">
        <v>47573</v>
      </c>
      <c r="E18" s="6">
        <v>37</v>
      </c>
      <c r="F18" s="1">
        <v>0</v>
      </c>
      <c r="G18" s="13">
        <f t="shared" ref="G18:G29" si="1">F18*E18</f>
        <v>0</v>
      </c>
    </row>
    <row r="19" spans="1:7" ht="26.25" thickBot="1" x14ac:dyDescent="0.25">
      <c r="A19" s="5" t="s">
        <v>45</v>
      </c>
      <c r="B19" s="6" t="s">
        <v>32</v>
      </c>
      <c r="C19" s="18">
        <v>46447</v>
      </c>
      <c r="D19" s="18">
        <v>47573</v>
      </c>
      <c r="E19" s="6">
        <v>37</v>
      </c>
      <c r="F19" s="1">
        <v>0</v>
      </c>
      <c r="G19" s="13">
        <f t="shared" si="1"/>
        <v>0</v>
      </c>
    </row>
    <row r="20" spans="1:7" ht="13.5" thickBot="1" x14ac:dyDescent="0.25">
      <c r="A20" s="5" t="s">
        <v>46</v>
      </c>
      <c r="B20" s="6" t="s">
        <v>33</v>
      </c>
      <c r="C20" s="18">
        <v>46447</v>
      </c>
      <c r="D20" s="18">
        <v>47573</v>
      </c>
      <c r="E20" s="6">
        <v>37</v>
      </c>
      <c r="F20" s="1">
        <v>0</v>
      </c>
      <c r="G20" s="13">
        <f t="shared" si="1"/>
        <v>0</v>
      </c>
    </row>
    <row r="21" spans="1:7" ht="39" thickBot="1" x14ac:dyDescent="0.25">
      <c r="A21" s="5" t="s">
        <v>47</v>
      </c>
      <c r="B21" s="6" t="s">
        <v>34</v>
      </c>
      <c r="C21" s="18">
        <v>46447</v>
      </c>
      <c r="D21" s="18">
        <v>47573</v>
      </c>
      <c r="E21" s="6">
        <v>37</v>
      </c>
      <c r="F21" s="1">
        <v>0</v>
      </c>
      <c r="G21" s="13">
        <f t="shared" si="1"/>
        <v>0</v>
      </c>
    </row>
    <row r="22" spans="1:7" ht="13.5" thickBot="1" x14ac:dyDescent="0.25">
      <c r="A22" s="5" t="s">
        <v>48</v>
      </c>
      <c r="B22" s="6" t="s">
        <v>35</v>
      </c>
      <c r="C22" s="18">
        <v>46447</v>
      </c>
      <c r="D22" s="18">
        <v>47573</v>
      </c>
      <c r="E22" s="6">
        <v>37</v>
      </c>
      <c r="F22" s="1">
        <v>0</v>
      </c>
      <c r="G22" s="13">
        <f t="shared" si="1"/>
        <v>0</v>
      </c>
    </row>
    <row r="23" spans="1:7" ht="13.5" thickBot="1" x14ac:dyDescent="0.25">
      <c r="A23" s="5" t="s">
        <v>49</v>
      </c>
      <c r="B23" s="6" t="s">
        <v>36</v>
      </c>
      <c r="C23" s="18">
        <v>46447</v>
      </c>
      <c r="D23" s="18">
        <v>47573</v>
      </c>
      <c r="E23" s="6">
        <v>37</v>
      </c>
      <c r="F23" s="1">
        <v>0</v>
      </c>
      <c r="G23" s="13">
        <f t="shared" si="1"/>
        <v>0</v>
      </c>
    </row>
    <row r="24" spans="1:7" ht="13.5" thickBot="1" x14ac:dyDescent="0.25">
      <c r="A24" s="5" t="s">
        <v>50</v>
      </c>
      <c r="B24" s="6" t="s">
        <v>37</v>
      </c>
      <c r="C24" s="18">
        <v>46447</v>
      </c>
      <c r="D24" s="18">
        <v>47573</v>
      </c>
      <c r="E24" s="6">
        <v>37</v>
      </c>
      <c r="F24" s="1">
        <v>0</v>
      </c>
      <c r="G24" s="13">
        <f t="shared" si="1"/>
        <v>0</v>
      </c>
    </row>
    <row r="25" spans="1:7" ht="13.5" thickBot="1" x14ac:dyDescent="0.25">
      <c r="A25" s="5" t="s">
        <v>51</v>
      </c>
      <c r="B25" s="6" t="s">
        <v>38</v>
      </c>
      <c r="C25" s="18">
        <v>46447</v>
      </c>
      <c r="D25" s="18">
        <v>47573</v>
      </c>
      <c r="E25" s="6">
        <v>37</v>
      </c>
      <c r="F25" s="1">
        <v>0</v>
      </c>
      <c r="G25" s="13">
        <f t="shared" si="1"/>
        <v>0</v>
      </c>
    </row>
    <row r="26" spans="1:7" ht="13.5" thickBot="1" x14ac:dyDescent="0.25">
      <c r="A26" s="5" t="s">
        <v>52</v>
      </c>
      <c r="B26" s="6" t="s">
        <v>39</v>
      </c>
      <c r="C26" s="18">
        <v>46631</v>
      </c>
      <c r="D26" s="18">
        <v>47573</v>
      </c>
      <c r="E26" s="6">
        <v>31</v>
      </c>
      <c r="F26" s="1">
        <v>0</v>
      </c>
      <c r="G26" s="13">
        <f t="shared" si="1"/>
        <v>0</v>
      </c>
    </row>
    <row r="27" spans="1:7" ht="13.5" thickBot="1" x14ac:dyDescent="0.25">
      <c r="A27" s="5" t="s">
        <v>53</v>
      </c>
      <c r="B27" s="6" t="s">
        <v>40</v>
      </c>
      <c r="C27" s="18">
        <v>46447</v>
      </c>
      <c r="D27" s="18">
        <v>47573</v>
      </c>
      <c r="E27" s="6">
        <v>37</v>
      </c>
      <c r="F27" s="1">
        <v>0</v>
      </c>
      <c r="G27" s="13">
        <f t="shared" si="1"/>
        <v>0</v>
      </c>
    </row>
    <row r="28" spans="1:7" ht="13.5" thickBot="1" x14ac:dyDescent="0.25">
      <c r="A28" s="5" t="s">
        <v>54</v>
      </c>
      <c r="B28" s="6" t="s">
        <v>41</v>
      </c>
      <c r="C28" s="18">
        <v>46447</v>
      </c>
      <c r="D28" s="18">
        <v>47573</v>
      </c>
      <c r="E28" s="6">
        <v>37</v>
      </c>
      <c r="F28" s="1">
        <v>0</v>
      </c>
      <c r="G28" s="13">
        <f t="shared" si="1"/>
        <v>0</v>
      </c>
    </row>
    <row r="29" spans="1:7" ht="13.5" thickBot="1" x14ac:dyDescent="0.25">
      <c r="A29" s="5" t="s">
        <v>55</v>
      </c>
      <c r="B29" s="6" t="s">
        <v>42</v>
      </c>
      <c r="C29" s="18">
        <v>46447</v>
      </c>
      <c r="D29" s="18">
        <v>47573</v>
      </c>
      <c r="E29" s="6">
        <v>37</v>
      </c>
      <c r="F29" s="1">
        <v>0</v>
      </c>
      <c r="G29" s="13">
        <f t="shared" si="1"/>
        <v>0</v>
      </c>
    </row>
    <row r="30" spans="1:7" ht="37.5" customHeight="1" thickBot="1" x14ac:dyDescent="0.25">
      <c r="A30" s="7" t="s">
        <v>56</v>
      </c>
      <c r="B30" s="8"/>
      <c r="C30" s="8"/>
      <c r="D30" s="8"/>
      <c r="E30" s="8"/>
      <c r="F30" s="27"/>
      <c r="G30" s="28"/>
    </row>
    <row r="31" spans="1:7" ht="26.25" thickBot="1" x14ac:dyDescent="0.25">
      <c r="A31" s="10" t="s">
        <v>3</v>
      </c>
      <c r="B31" s="16" t="s">
        <v>4</v>
      </c>
      <c r="C31" s="16" t="s">
        <v>6</v>
      </c>
      <c r="D31" s="16" t="s">
        <v>28</v>
      </c>
      <c r="E31" s="16" t="s">
        <v>57</v>
      </c>
    </row>
    <row r="32" spans="1:7" ht="39" thickBot="1" x14ac:dyDescent="0.25">
      <c r="A32" s="5" t="s">
        <v>62</v>
      </c>
      <c r="B32" s="14" t="s">
        <v>58</v>
      </c>
      <c r="C32" s="15">
        <v>1500</v>
      </c>
      <c r="D32" s="1">
        <v>0</v>
      </c>
      <c r="E32" s="13">
        <f>C32*D32</f>
        <v>0</v>
      </c>
    </row>
    <row r="33" spans="1:5" ht="51.75" thickBot="1" x14ac:dyDescent="0.25">
      <c r="A33" s="5" t="s">
        <v>63</v>
      </c>
      <c r="B33" s="6" t="s">
        <v>59</v>
      </c>
      <c r="C33" s="6">
        <v>50</v>
      </c>
      <c r="D33" s="1">
        <v>0</v>
      </c>
      <c r="E33" s="13">
        <f t="shared" ref="E33:E34" si="2">C33*D33</f>
        <v>0</v>
      </c>
    </row>
    <row r="34" spans="1:5" ht="51.75" thickBot="1" x14ac:dyDescent="0.25">
      <c r="A34" s="5" t="s">
        <v>64</v>
      </c>
      <c r="B34" s="6" t="s">
        <v>60</v>
      </c>
      <c r="C34" s="6">
        <v>500</v>
      </c>
      <c r="D34" s="1">
        <v>0</v>
      </c>
      <c r="E34" s="13">
        <f t="shared" si="2"/>
        <v>0</v>
      </c>
    </row>
    <row r="35" spans="1:5" ht="39" thickBot="1" x14ac:dyDescent="0.25">
      <c r="A35" s="5" t="s">
        <v>65</v>
      </c>
      <c r="B35" s="6" t="s">
        <v>61</v>
      </c>
      <c r="C35" s="6" t="s">
        <v>66</v>
      </c>
      <c r="D35" s="1">
        <v>0</v>
      </c>
      <c r="E35" s="12">
        <f>D35</f>
        <v>0</v>
      </c>
    </row>
    <row r="36" spans="1:5" ht="37.5" customHeight="1" thickBot="1" x14ac:dyDescent="0.25">
      <c r="A36" s="7" t="s">
        <v>67</v>
      </c>
      <c r="B36" s="8"/>
      <c r="C36" s="8"/>
      <c r="D36" s="8"/>
      <c r="E36" s="9"/>
    </row>
    <row r="37" spans="1:5" ht="26.25" thickBot="1" x14ac:dyDescent="0.25">
      <c r="A37" s="10" t="s">
        <v>3</v>
      </c>
      <c r="B37" s="10" t="s">
        <v>4</v>
      </c>
      <c r="C37" s="10" t="s">
        <v>5</v>
      </c>
      <c r="D37" s="10" t="s">
        <v>68</v>
      </c>
      <c r="E37" s="11" t="s">
        <v>7</v>
      </c>
    </row>
    <row r="38" spans="1:5" ht="39" thickBot="1" x14ac:dyDescent="0.25">
      <c r="A38" s="5" t="s">
        <v>74</v>
      </c>
      <c r="B38" s="6" t="s">
        <v>69</v>
      </c>
      <c r="C38" s="6" t="s">
        <v>70</v>
      </c>
      <c r="D38" s="6" t="s">
        <v>71</v>
      </c>
      <c r="E38" s="1">
        <v>0</v>
      </c>
    </row>
    <row r="39" spans="1:5" ht="39" thickBot="1" x14ac:dyDescent="0.25">
      <c r="A39" s="5" t="s">
        <v>75</v>
      </c>
      <c r="B39" s="6" t="s">
        <v>72</v>
      </c>
      <c r="C39" s="6" t="s">
        <v>70</v>
      </c>
      <c r="D39" s="6" t="s">
        <v>73</v>
      </c>
      <c r="E39" s="1">
        <v>0</v>
      </c>
    </row>
    <row r="40" spans="1:5" ht="37.5" customHeight="1" x14ac:dyDescent="0.2">
      <c r="A40" s="2" t="s">
        <v>76</v>
      </c>
      <c r="B40" s="3"/>
      <c r="C40" s="3"/>
      <c r="D40" s="3"/>
      <c r="E40" s="4"/>
    </row>
    <row r="41" spans="1:5" x14ac:dyDescent="0.2">
      <c r="A41" s="48"/>
      <c r="B41" s="48"/>
      <c r="C41" s="48"/>
      <c r="D41" s="50" t="s">
        <v>77</v>
      </c>
      <c r="E41" s="50"/>
    </row>
    <row r="42" spans="1:5" ht="26.25" customHeight="1" x14ac:dyDescent="0.2">
      <c r="A42" s="49" t="s">
        <v>78</v>
      </c>
      <c r="B42" s="49"/>
      <c r="C42" s="49"/>
      <c r="D42" s="51">
        <f>SUM(F8:G9,F12:G14,G17:G29)</f>
        <v>0</v>
      </c>
      <c r="E42" s="52"/>
    </row>
    <row r="43" spans="1:5" ht="51.75" customHeight="1" x14ac:dyDescent="0.2">
      <c r="A43" s="50" t="s">
        <v>79</v>
      </c>
      <c r="B43" s="50"/>
      <c r="C43" s="50"/>
      <c r="D43" s="51">
        <f>SUM(E32:E35)</f>
        <v>0</v>
      </c>
      <c r="E43" s="52"/>
    </row>
    <row r="44" spans="1:5" ht="26.25" customHeight="1" thickBot="1" x14ac:dyDescent="0.25">
      <c r="A44" s="40" t="s">
        <v>80</v>
      </c>
      <c r="B44" s="40"/>
      <c r="C44" s="40"/>
      <c r="D44" s="53">
        <f>SUM(D42:E43)</f>
        <v>0</v>
      </c>
      <c r="E44" s="54"/>
    </row>
    <row r="45" spans="1:5" ht="26.25" customHeight="1" thickBot="1" x14ac:dyDescent="0.25">
      <c r="A45" s="43" t="s">
        <v>82</v>
      </c>
      <c r="B45" s="44"/>
      <c r="C45" s="45"/>
      <c r="D45" s="46">
        <f>D44*0.19</f>
        <v>0</v>
      </c>
      <c r="E45" s="47"/>
    </row>
    <row r="46" spans="1:5" ht="39" customHeight="1" thickBot="1" x14ac:dyDescent="0.25">
      <c r="A46" s="40" t="s">
        <v>81</v>
      </c>
      <c r="B46" s="40"/>
      <c r="C46" s="40"/>
      <c r="D46" s="41">
        <f>SUM(D44:E45)</f>
        <v>0</v>
      </c>
      <c r="E46" s="42"/>
    </row>
  </sheetData>
  <sheetProtection algorithmName="SHA-512" hashValue="4COBZSxO9AwEUL7GA74kFflsnjffaljF8hV5oJmhv7Zaii43F1gPYWmFWXvkRUE1kDAmTg++ZZkAvxvui2FhmQ==" saltValue="iZ/jeEUWP2y2SkpogvLmMA==" spinCount="100000" sheet="1" selectLockedCells="1"/>
  <mergeCells count="27">
    <mergeCell ref="A46:C46"/>
    <mergeCell ref="D46:E46"/>
    <mergeCell ref="A45:C45"/>
    <mergeCell ref="D45:E45"/>
    <mergeCell ref="F11:G11"/>
    <mergeCell ref="F12:G12"/>
    <mergeCell ref="F13:G13"/>
    <mergeCell ref="A41:C41"/>
    <mergeCell ref="A42:C42"/>
    <mergeCell ref="A43:C43"/>
    <mergeCell ref="A44:C44"/>
    <mergeCell ref="D41:E41"/>
    <mergeCell ref="D42:E42"/>
    <mergeCell ref="D43:E43"/>
    <mergeCell ref="D44:E44"/>
    <mergeCell ref="A1:F2"/>
    <mergeCell ref="A3:B3"/>
    <mergeCell ref="C3:F3"/>
    <mergeCell ref="A4:F5"/>
    <mergeCell ref="A6:G6"/>
    <mergeCell ref="F7:G7"/>
    <mergeCell ref="F8:G8"/>
    <mergeCell ref="F9:G9"/>
    <mergeCell ref="F10:G10"/>
    <mergeCell ref="F30:G30"/>
    <mergeCell ref="F14:G14"/>
    <mergeCell ref="F15:G15"/>
  </mergeCells>
  <phoneticPr fontId="7" type="noConversion"/>
  <pageMargins left="0.7" right="0.7" top="0.75" bottom="0.75" header="0.3" footer="0.3"/>
  <pageSetup paperSize="9" orientation="portrait" r:id="rId1"/>
  <headerFooter>
    <oddFooter>&amp;L_x000D_&amp;1#&amp;"Aptos"&amp;10&amp;K000000 intern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D2C8B73C2B1A4A8558F57A0EC00A5C" ma:contentTypeVersion="3" ma:contentTypeDescription="Ein neues Dokument erstellen." ma:contentTypeScope="" ma:versionID="15cb54ea98669291822f738dfd9a7891">
  <xsd:schema xmlns:xsd="http://www.w3.org/2001/XMLSchema" xmlns:xs="http://www.w3.org/2001/XMLSchema" xmlns:p="http://schemas.microsoft.com/office/2006/metadata/properties" xmlns:ns2="6e5be7ec-ded9-4c25-b0ab-9f3c94b43b38" targetNamespace="http://schemas.microsoft.com/office/2006/metadata/properties" ma:root="true" ma:fieldsID="e68167ca5c0587e7ac3a08b62a805009" ns2:_="">
    <xsd:import namespace="6e5be7ec-ded9-4c25-b0ab-9f3c94b43b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5be7ec-ded9-4c25-b0ab-9f3c94b43b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E6CE88-8412-4577-B5E7-55C6C7E01001}">
  <ds:schemaRefs>
    <ds:schemaRef ds:uri="http://schemas.microsoft.com/office/2006/metadata/properties"/>
    <ds:schemaRef ds:uri="http://schemas.microsoft.com/office/infopath/2007/PartnerControls"/>
    <ds:schemaRef ds:uri="f76cbd76-d5f6-4be7-b913-a5f1cdaacc98"/>
    <ds:schemaRef ds:uri="e436e439-b9a4-4cc8-8743-8eac53e6bd0d"/>
  </ds:schemaRefs>
</ds:datastoreItem>
</file>

<file path=customXml/itemProps2.xml><?xml version="1.0" encoding="utf-8"?>
<ds:datastoreItem xmlns:ds="http://schemas.openxmlformats.org/officeDocument/2006/customXml" ds:itemID="{EEF37FCA-2E65-40B2-AAA3-51C2B6D627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EC8B23-2881-417D-A043-E9EBB67DDE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5be7ec-ded9-4c25-b0ab-9f3c94b43b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cb8a79-a344-4336-9925-391266c2293c}" enabled="0" method="" siteId="{a1cb8a79-a344-4336-9925-391266c2293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Bird and Bird LLP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Schmidt</dc:creator>
  <cp:keywords/>
  <dc:description/>
  <cp:lastModifiedBy>Bird &amp; Bird</cp:lastModifiedBy>
  <cp:revision/>
  <dcterms:created xsi:type="dcterms:W3CDTF">2024-06-14T16:57:56Z</dcterms:created>
  <dcterms:modified xsi:type="dcterms:W3CDTF">2026-08-20T16:12:01Z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1D9941-81F0-471A-ADEE-4E74B49217ED}" pid="100">
    <vt:lpwstr>nscale::2c948a8a-3ed0d393-013e-d0d419e7-0005::Vertragsakte_ILB$NOTSET$751403$2$NOTSET::0::u-lib10::8443::nscalealinst1::Verwaltungsakten_Prod_SSO</vt:lpwstr>
  </property>
  <property fmtid="{D5CDD505-2E9C-101B-9397-08002B2CF9AE}" pid="2" name="ContentTypeId">
    <vt:lpwstr>0x01010092D2C8B73C2B1A4A8558F57A0EC00A5C</vt:lpwstr>
  </property>
  <property fmtid="{D5CDD505-2E9C-101B-9397-08002B2CF9AE}" pid="3" name="MediaServiceImageTags">
    <vt:lpwstr/>
  </property>
  <property fmtid="{D5CDD505-2E9C-101B-9397-08002B2CF9AE}" pid="4" name="MSIP_Label_95a119e5-1f51-4278-98c3-a5044a0b96e8_Enabled">
    <vt:lpwstr>true</vt:lpwstr>
  </property>
  <property fmtid="{D5CDD505-2E9C-101B-9397-08002B2CF9AE}" pid="5" name="MSIP_Label_95a119e5-1f51-4278-98c3-a5044a0b96e8_SetDate">
    <vt:lpwstr>2025-11-12T15:10:14Z</vt:lpwstr>
  </property>
  <property fmtid="{D5CDD505-2E9C-101B-9397-08002B2CF9AE}" pid="6" name="MSIP_Label_95a119e5-1f51-4278-98c3-a5044a0b96e8_Method">
    <vt:lpwstr>Standard</vt:lpwstr>
  </property>
  <property fmtid="{D5CDD505-2E9C-101B-9397-08002B2CF9AE}" pid="7" name="MSIP_Label_95a119e5-1f51-4278-98c3-a5044a0b96e8_Name">
    <vt:lpwstr>S2 - Intern</vt:lpwstr>
  </property>
  <property fmtid="{D5CDD505-2E9C-101B-9397-08002B2CF9AE}" pid="8" name="MSIP_Label_95a119e5-1f51-4278-98c3-a5044a0b96e8_SiteId">
    <vt:lpwstr>629f2b95-aa68-481a-80cf-2daa456c2754</vt:lpwstr>
  </property>
  <property fmtid="{D5CDD505-2E9C-101B-9397-08002B2CF9AE}" pid="9" name="MSIP_Label_95a119e5-1f51-4278-98c3-a5044a0b96e8_ActionId">
    <vt:lpwstr>ccf0a25f-c519-4e85-a03b-d58a463ef956</vt:lpwstr>
  </property>
  <property fmtid="{D5CDD505-2E9C-101B-9397-08002B2CF9AE}" pid="10" name="MSIP_Label_95a119e5-1f51-4278-98c3-a5044a0b96e8_ContentBits">
    <vt:lpwstr>2</vt:lpwstr>
  </property>
  <property fmtid="{D5CDD505-2E9C-101B-9397-08002B2CF9AE}" pid="11" name="MSIP_Label_95a119e5-1f51-4278-98c3-a5044a0b96e8_Tag">
    <vt:lpwstr>10, 3, 0, 2</vt:lpwstr>
  </property>
</Properties>
</file>